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bookViews>
    <workbookView xWindow="0" yWindow="2250" windowWidth="28800" windowHeight="1234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O3" i="1"/>
  <c r="N3" i="1"/>
  <c r="M3" i="1"/>
  <c r="L3" i="1"/>
  <c r="K3" i="1"/>
  <c r="C17" i="2"/>
  <c r="C14" i="2"/>
  <c r="C11" i="2"/>
  <c r="C5" i="2"/>
  <c r="C8" i="2" l="1"/>
  <c r="C2" i="2"/>
  <c r="C19" i="2" l="1"/>
</calcChain>
</file>

<file path=xl/sharedStrings.xml><?xml version="1.0" encoding="utf-8"?>
<sst xmlns="http://schemas.openxmlformats.org/spreadsheetml/2006/main" count="33" uniqueCount="31">
  <si>
    <t>H.E.D</t>
  </si>
  <si>
    <t>H.E.N</t>
  </si>
  <si>
    <t>R.N</t>
  </si>
  <si>
    <t>H.E.D.N</t>
  </si>
  <si>
    <t>R.N.D</t>
  </si>
  <si>
    <t>R.D.D</t>
  </si>
  <si>
    <t>NOMBRE</t>
  </si>
  <si>
    <t>SALARIO BASICO</t>
  </si>
  <si>
    <t>AUXILIO DE TRANSPORTE</t>
  </si>
  <si>
    <t>NOVEDADES O TIEMPO SUPLEMENTARIO</t>
  </si>
  <si>
    <t>DEDUCCIONES</t>
  </si>
  <si>
    <t>SALUD</t>
  </si>
  <si>
    <t>PENSION</t>
  </si>
  <si>
    <t>H.E.D.D</t>
  </si>
  <si>
    <t>SALARIO BASICO*1.25*NO.HORAS</t>
  </si>
  <si>
    <t>HEN</t>
  </si>
  <si>
    <t>SALARIO*1,75*NO.HORAS</t>
  </si>
  <si>
    <t>SALARIO*0,35*NO,HORAS</t>
  </si>
  <si>
    <t>SALARIO*2*NO.HORAS</t>
  </si>
  <si>
    <t>HEND/F</t>
  </si>
  <si>
    <t>HEDD/F</t>
  </si>
  <si>
    <t>SALARIO*2,5*NO.HORAS</t>
  </si>
  <si>
    <t>RND/F</t>
  </si>
  <si>
    <t>SALARIO*2,10*NO.HORAS</t>
  </si>
  <si>
    <t>RN</t>
  </si>
  <si>
    <t>TOTAL NOVEDADES</t>
  </si>
  <si>
    <t>TOTAL DEVENGADO</t>
  </si>
  <si>
    <t>TOTAL A PAGAR</t>
  </si>
  <si>
    <t>FELIPE BERMUDEZ</t>
  </si>
  <si>
    <t>TOTAL SALARIO  (IBC)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</si>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</sst>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167" formatCode="_(&quot;$&quot;\ * #,##0_);_(&quot;$&quot;\ * \(#,##0\);_(&quot;$&quot;\ 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0" fillId="0" borderId="0" xfId="0" applyNumberFormat="1"/>
    <xf numFmtId="42" fontId="0" fillId="0" borderId="0" xfId="0" applyNumberFormat="1"/>
    <xf numFmtId="42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/>
    <xf numFmtId="167" fontId="0" fillId="0" borderId="0" xfId="1" applyNumberFormat="1" applyFont="1"/>
    <xf numFmtId="0" fontId="3" fillId="0" borderId="0" xfId="0" applyFont="1"/>
    <xf numFmtId="167" fontId="3" fillId="0" borderId="0" xfId="0" applyNumberFormat="1" applyFont="1"/>
    <xf numFmtId="167" fontId="0" fillId="2" borderId="1" xfId="1" applyNumberFormat="1" applyFont="1" applyFill="1" applyBorder="1"/>
    <xf numFmtId="167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167" fontId="0" fillId="0" borderId="1" xfId="1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="130" zoomScaleNormal="130" workbookViewId="0">
      <selection activeCell="Q5" sqref="Q5"/>
    </sheetView>
  </sheetViews>
  <sheetFormatPr baseColWidth="10" defaultRowHeight="15" x14ac:dyDescent="0.25"/>
  <cols>
    <col min="1" max="1" width="19.28515625" customWidth="1"/>
    <col min="2" max="2" width="15.7109375" bestFit="1" customWidth="1"/>
    <col min="3" max="3" width="12.7109375" bestFit="1" customWidth="1"/>
    <col min="4" max="10" width="6.42578125" customWidth="1"/>
    <col min="11" max="11" width="12.42578125" customWidth="1"/>
    <col min="12" max="13" width="13" customWidth="1"/>
    <col min="14" max="14" width="12.7109375" customWidth="1"/>
    <col min="15" max="16" width="12.42578125" customWidth="1"/>
    <col min="17" max="17" width="12.7109375" bestFit="1" customWidth="1"/>
  </cols>
  <sheetData>
    <row r="1" spans="1:17" ht="25.5" customHeight="1" x14ac:dyDescent="0.25">
      <c r="A1" s="10" t="s">
        <v>6</v>
      </c>
      <c r="B1" s="9" t="s">
        <v>7</v>
      </c>
      <c r="C1" s="11" t="s">
        <v>8</v>
      </c>
      <c r="D1" s="9" t="s">
        <v>9</v>
      </c>
      <c r="E1" s="9"/>
      <c r="F1" s="9"/>
      <c r="G1" s="9"/>
      <c r="H1" s="9"/>
      <c r="I1" s="9"/>
      <c r="J1" s="9"/>
      <c r="K1" s="12" t="s">
        <v>25</v>
      </c>
      <c r="L1" s="20" t="s">
        <v>29</v>
      </c>
      <c r="M1" s="12" t="s">
        <v>26</v>
      </c>
      <c r="N1" s="24" t="s">
        <v>10</v>
      </c>
      <c r="O1" s="25"/>
      <c r="P1" s="26"/>
      <c r="Q1" s="23" t="s">
        <v>27</v>
      </c>
    </row>
    <row r="2" spans="1:17" x14ac:dyDescent="0.25">
      <c r="A2" s="10"/>
      <c r="B2" s="9"/>
      <c r="C2" s="11"/>
      <c r="D2" s="3" t="s">
        <v>0</v>
      </c>
      <c r="E2" s="3" t="s">
        <v>1</v>
      </c>
      <c r="F2" s="22" t="s">
        <v>2</v>
      </c>
      <c r="G2" s="3" t="s">
        <v>13</v>
      </c>
      <c r="H2" s="3" t="s">
        <v>3</v>
      </c>
      <c r="I2" s="22" t="s">
        <v>4</v>
      </c>
      <c r="J2" s="3" t="s">
        <v>5</v>
      </c>
      <c r="K2" s="13"/>
      <c r="L2" s="20"/>
      <c r="M2" s="13"/>
      <c r="N2" s="2" t="s">
        <v>11</v>
      </c>
      <c r="O2" s="2" t="s">
        <v>12</v>
      </c>
      <c r="P2" s="2" t="s">
        <v>30</v>
      </c>
      <c r="Q2" s="1"/>
    </row>
    <row r="3" spans="1:17" x14ac:dyDescent="0.25">
      <c r="A3" s="1" t="s">
        <v>28</v>
      </c>
      <c r="B3" s="21">
        <v>1000000</v>
      </c>
      <c r="C3" s="21">
        <v>83140</v>
      </c>
      <c r="D3" s="21"/>
      <c r="E3" s="21"/>
      <c r="F3" s="21"/>
      <c r="G3" s="21"/>
      <c r="H3" s="21"/>
      <c r="I3" s="21"/>
      <c r="J3" s="21"/>
      <c r="K3" s="18">
        <f>(B3*1.25*D3/240)+(B3*1.75*E3/240)+(B3*0.35*F3/240)+(B3*2*G3/240)+(B3*2.5*H3/240)+(B3*2.1*I3/240)+(B3*1.75*J3/240)</f>
        <v>0</v>
      </c>
      <c r="L3" s="21">
        <f>+B3+K3</f>
        <v>1000000</v>
      </c>
      <c r="M3" s="18">
        <f>+L3+C3</f>
        <v>1083140</v>
      </c>
      <c r="N3" s="21">
        <f>+L3*4%</f>
        <v>40000</v>
      </c>
      <c r="O3" s="21">
        <f>L3*4%</f>
        <v>40000</v>
      </c>
      <c r="P3" s="21"/>
      <c r="Q3" s="19">
        <f>+M3-N3-O3-P3</f>
        <v>1003140</v>
      </c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4"/>
      <c r="L4" s="1"/>
      <c r="M4" s="14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4"/>
      <c r="L5" s="1"/>
      <c r="M5" s="14"/>
      <c r="N5" s="1"/>
      <c r="O5" s="1"/>
      <c r="P5" s="1"/>
      <c r="Q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4"/>
      <c r="L6" s="1"/>
      <c r="M6" s="14"/>
      <c r="N6" s="1"/>
      <c r="O6" s="1"/>
      <c r="P6" s="1"/>
      <c r="Q6" s="1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4"/>
      <c r="L7" s="1"/>
      <c r="M7" s="14"/>
      <c r="N7" s="1"/>
      <c r="O7" s="1"/>
      <c r="P7" s="1"/>
      <c r="Q7" s="1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4"/>
      <c r="L8" s="1"/>
      <c r="M8" s="14"/>
      <c r="N8" s="1"/>
      <c r="O8" s="1"/>
      <c r="P8" s="1"/>
      <c r="Q8" s="1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4"/>
      <c r="L9" s="1"/>
      <c r="M9" s="14"/>
      <c r="N9" s="1"/>
      <c r="O9" s="1"/>
      <c r="P9" s="1"/>
      <c r="Q9" s="1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4"/>
      <c r="L10" s="1"/>
      <c r="M10" s="14"/>
      <c r="N10" s="1"/>
      <c r="O10" s="1"/>
      <c r="P10" s="1"/>
      <c r="Q10" s="1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4"/>
      <c r="L11" s="1"/>
      <c r="M11" s="14"/>
      <c r="N11" s="1"/>
      <c r="O11" s="1"/>
      <c r="P11" s="1"/>
      <c r="Q11" s="1"/>
    </row>
  </sheetData>
  <mergeCells count="8">
    <mergeCell ref="D1:J1"/>
    <mergeCell ref="L1:L2"/>
    <mergeCell ref="A1:A2"/>
    <mergeCell ref="B1:B2"/>
    <mergeCell ref="C1:C2"/>
    <mergeCell ref="K1:K2"/>
    <mergeCell ref="M1:M2"/>
    <mergeCell ref="N1:P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C20" sqref="C20"/>
    </sheetView>
  </sheetViews>
  <sheetFormatPr baseColWidth="10" defaultRowHeight="15" x14ac:dyDescent="0.25"/>
  <cols>
    <col min="2" max="2" width="31.5703125" customWidth="1"/>
    <col min="3" max="3" width="12.5703125" bestFit="1" customWidth="1"/>
  </cols>
  <sheetData>
    <row r="2" spans="1:3" x14ac:dyDescent="0.25">
      <c r="A2" s="5" t="s">
        <v>0</v>
      </c>
      <c r="B2" s="8" t="s">
        <v>14</v>
      </c>
      <c r="C2" s="15">
        <f>Hoja1!B3*1.25*Hoja1!D3/240</f>
        <v>0</v>
      </c>
    </row>
    <row r="3" spans="1:3" x14ac:dyDescent="0.25">
      <c r="A3" s="5"/>
      <c r="B3" s="4">
        <v>240</v>
      </c>
      <c r="C3" s="15"/>
    </row>
    <row r="4" spans="1:3" x14ac:dyDescent="0.25">
      <c r="B4" s="4"/>
      <c r="C4" s="15"/>
    </row>
    <row r="5" spans="1:3" x14ac:dyDescent="0.25">
      <c r="A5" t="s">
        <v>15</v>
      </c>
      <c r="B5" s="4" t="s">
        <v>16</v>
      </c>
      <c r="C5" s="15">
        <f>+Hoja1!B3*1.75*Hoja1!E3/240</f>
        <v>0</v>
      </c>
    </row>
    <row r="6" spans="1:3" x14ac:dyDescent="0.25">
      <c r="B6" s="4">
        <v>240</v>
      </c>
      <c r="C6" s="15"/>
    </row>
    <row r="7" spans="1:3" x14ac:dyDescent="0.25">
      <c r="B7" s="4"/>
      <c r="C7" s="15"/>
    </row>
    <row r="8" spans="1:3" x14ac:dyDescent="0.25">
      <c r="A8" s="6" t="s">
        <v>24</v>
      </c>
      <c r="B8" s="7" t="s">
        <v>17</v>
      </c>
      <c r="C8" s="15">
        <f>Hoja1!B3*0.35*Hoja1!F3/240</f>
        <v>0</v>
      </c>
    </row>
    <row r="9" spans="1:3" x14ac:dyDescent="0.25">
      <c r="A9" s="6"/>
      <c r="B9" s="4">
        <v>240</v>
      </c>
      <c r="C9" s="15"/>
    </row>
    <row r="10" spans="1:3" x14ac:dyDescent="0.25">
      <c r="A10" s="6"/>
      <c r="B10" s="7"/>
      <c r="C10" s="15"/>
    </row>
    <row r="11" spans="1:3" x14ac:dyDescent="0.25">
      <c r="A11" t="s">
        <v>20</v>
      </c>
      <c r="B11" s="4" t="s">
        <v>18</v>
      </c>
      <c r="C11" s="15">
        <f>+Hoja1!B3*2*Hoja1!G3/240</f>
        <v>0</v>
      </c>
    </row>
    <row r="12" spans="1:3" x14ac:dyDescent="0.25">
      <c r="B12" s="4">
        <v>240</v>
      </c>
      <c r="C12" s="15"/>
    </row>
    <row r="13" spans="1:3" x14ac:dyDescent="0.25">
      <c r="B13" s="4"/>
      <c r="C13" s="15"/>
    </row>
    <row r="14" spans="1:3" x14ac:dyDescent="0.25">
      <c r="A14" t="s">
        <v>19</v>
      </c>
      <c r="B14" s="4" t="s">
        <v>21</v>
      </c>
      <c r="C14" s="15">
        <f>+Hoja1!B3*Hoja1!H3*2.5/240</f>
        <v>0</v>
      </c>
    </row>
    <row r="15" spans="1:3" x14ac:dyDescent="0.25">
      <c r="B15" s="4">
        <v>240</v>
      </c>
      <c r="C15" s="15"/>
    </row>
    <row r="16" spans="1:3" x14ac:dyDescent="0.25">
      <c r="B16" s="4"/>
      <c r="C16" s="15"/>
    </row>
    <row r="17" spans="1:3" x14ac:dyDescent="0.25">
      <c r="A17" t="s">
        <v>22</v>
      </c>
      <c r="B17" s="4" t="s">
        <v>23</v>
      </c>
      <c r="C17" s="15">
        <f>+Hoja1!B3*Hoja1!I3*2.1/240</f>
        <v>0</v>
      </c>
    </row>
    <row r="18" spans="1:3" x14ac:dyDescent="0.25">
      <c r="B18" s="4">
        <v>240</v>
      </c>
      <c r="C18" s="15"/>
    </row>
    <row r="19" spans="1:3" ht="15.75" x14ac:dyDescent="0.25">
      <c r="B19" s="16" t="s">
        <v>25</v>
      </c>
      <c r="C19" s="17">
        <f>SUM(C2:C18)</f>
        <v>0</v>
      </c>
    </row>
    <row r="20" spans="1:3" ht="15.75" x14ac:dyDescent="0.25">
      <c r="B20" s="16"/>
      <c r="C20" s="1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Estudiante</cp:lastModifiedBy>
  <dcterms:created xsi:type="dcterms:W3CDTF">2017-09-16T16:22:53Z</dcterms:created>
  <dcterms:modified xsi:type="dcterms:W3CDTF">2017-10-21T16:56:50Z</dcterms:modified>
</cp:coreProperties>
</file>